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quest\부분부하 곡선\"/>
    </mc:Choice>
  </mc:AlternateContent>
  <xr:revisionPtr revIDLastSave="0" documentId="13_ncr:1_{EEA1CA82-5617-4DBE-9F24-ED59952F10A8}" xr6:coauthVersionLast="46" xr6:coauthVersionMax="46" xr10:uidLastSave="{00000000-0000-0000-0000-000000000000}"/>
  <workbookProtection workbookAlgorithmName="SHA-512" workbookHashValue="eeU+CzY3orHf0neyocTZwXLuphe+TEF2EeHLYV2PJMtlwdU5mAHjEPx5VyEoryylZl/RWowjIhNgeAaG2+x3Hg==" workbookSaltValue="Y/hjaLByMoEumeYMNl7Waw==" workbookSpinCount="100000" lockStructure="1"/>
  <bookViews>
    <workbookView xWindow="28680" yWindow="-120" windowWidth="29040" windowHeight="15840" activeTab="1" xr2:uid="{00000000-000D-0000-FFFF-FFFF00000000}"/>
  </bookViews>
  <sheets>
    <sheet name="VFD-Loss-fPLR" sheetId="19" r:id="rId1"/>
    <sheet name="Pump-Power-fFlow" sheetId="1" r:id="rId2"/>
    <sheet name="RecipAir-Cap-fCHWT&amp;DBT" sheetId="9" r:id="rId3"/>
    <sheet name="RecipAir-EIR-fCHWT&amp;DBT" sheetId="20" r:id="rId4"/>
  </sheets>
  <calcPr calcId="191029" iterateDelta="1.0000000474974513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0" l="1"/>
  <c r="G7" i="20"/>
  <c r="G8" i="20"/>
  <c r="G9" i="20"/>
  <c r="G10" i="20"/>
  <c r="G11" i="20"/>
  <c r="G12" i="20"/>
  <c r="G13" i="20"/>
  <c r="G14" i="20"/>
  <c r="G15" i="20"/>
  <c r="G16" i="20"/>
  <c r="G17" i="20"/>
  <c r="M17" i="20"/>
  <c r="J17" i="20"/>
  <c r="M16" i="20"/>
  <c r="J16" i="20"/>
  <c r="M15" i="20"/>
  <c r="J15" i="20"/>
  <c r="M14" i="20"/>
  <c r="J14" i="20"/>
  <c r="M13" i="20"/>
  <c r="J13" i="20"/>
  <c r="M12" i="20"/>
  <c r="J12" i="20"/>
  <c r="M11" i="20"/>
  <c r="J11" i="20"/>
  <c r="M10" i="20"/>
  <c r="J10" i="20"/>
  <c r="M9" i="20"/>
  <c r="J9" i="20"/>
  <c r="M8" i="20"/>
  <c r="J8" i="20"/>
  <c r="M7" i="20"/>
  <c r="M7" i="9"/>
  <c r="M8" i="9"/>
  <c r="M9" i="9"/>
  <c r="M10" i="9"/>
  <c r="M11" i="9"/>
  <c r="M12" i="9"/>
  <c r="M13" i="9"/>
  <c r="M14" i="9"/>
  <c r="M15" i="9"/>
  <c r="M16" i="9"/>
  <c r="M17" i="9"/>
  <c r="G8" i="9"/>
  <c r="G9" i="9"/>
  <c r="G10" i="9"/>
  <c r="G11" i="9"/>
  <c r="G12" i="9"/>
  <c r="G13" i="9"/>
  <c r="G14" i="9"/>
  <c r="G15" i="9"/>
  <c r="G16" i="9"/>
  <c r="G17" i="9"/>
  <c r="G7" i="9"/>
  <c r="D10" i="19"/>
  <c r="D11" i="19"/>
  <c r="D12" i="19"/>
  <c r="D13" i="19"/>
  <c r="D14" i="19"/>
  <c r="D15" i="19"/>
  <c r="D16" i="19"/>
  <c r="D17" i="19"/>
  <c r="D18" i="19"/>
  <c r="D19" i="19"/>
  <c r="D9" i="19"/>
  <c r="J8" i="9"/>
  <c r="J9" i="9"/>
  <c r="J10" i="9"/>
  <c r="J11" i="9"/>
  <c r="J12" i="9"/>
  <c r="J13" i="9"/>
  <c r="J14" i="9"/>
  <c r="J15" i="9"/>
  <c r="J16" i="9"/>
  <c r="J17" i="9"/>
  <c r="J7" i="9"/>
  <c r="D10" i="1"/>
  <c r="D12" i="1"/>
  <c r="D13" i="1"/>
  <c r="D14" i="1"/>
  <c r="D15" i="1"/>
  <c r="D16" i="1"/>
  <c r="D17" i="1"/>
  <c r="D18" i="1"/>
  <c r="D19" i="1"/>
  <c r="D20" i="1"/>
  <c r="D11" i="1"/>
</calcChain>
</file>

<file path=xl/sharedStrings.xml><?xml version="1.0" encoding="utf-8"?>
<sst xmlns="http://schemas.openxmlformats.org/spreadsheetml/2006/main" count="55" uniqueCount="25">
  <si>
    <t>Curve Formula: Z = a + bX + cX^2</t>
    <phoneticPr fontId="1" type="noConversion"/>
  </si>
  <si>
    <t>Curve Formula: Z = a + bX + cX^2 + dY + eY^2 + fXY</t>
    <phoneticPr fontId="1" type="noConversion"/>
  </si>
  <si>
    <t>Flow(X)</t>
    <phoneticPr fontId="1" type="noConversion"/>
  </si>
  <si>
    <t>Power(Z)</t>
    <phoneticPr fontId="1" type="noConversion"/>
  </si>
  <si>
    <t>(a)</t>
    <phoneticPr fontId="1" type="noConversion"/>
  </si>
  <si>
    <t>(b)</t>
    <phoneticPr fontId="1" type="noConversion"/>
  </si>
  <si>
    <t>(c)</t>
    <phoneticPr fontId="1" type="noConversion"/>
  </si>
  <si>
    <t>Curve Formula: Z = a + bX</t>
    <phoneticPr fontId="1" type="noConversion"/>
  </si>
  <si>
    <t>(d)</t>
    <phoneticPr fontId="1" type="noConversion"/>
  </si>
  <si>
    <t>(e)</t>
    <phoneticPr fontId="1" type="noConversion"/>
  </si>
  <si>
    <t>(f)</t>
    <phoneticPr fontId="1" type="noConversion"/>
  </si>
  <si>
    <t>CHWT(X)</t>
    <phoneticPr fontId="1" type="noConversion"/>
  </si>
  <si>
    <t>DBT(Y)</t>
    <phoneticPr fontId="1" type="noConversion"/>
  </si>
  <si>
    <t>Cap(Z)</t>
    <phoneticPr fontId="1" type="noConversion"/>
  </si>
  <si>
    <t>CHWT(X)</t>
    <phoneticPr fontId="1" type="noConversion"/>
  </si>
  <si>
    <t>CHWT(X)</t>
    <phoneticPr fontId="1" type="noConversion"/>
  </si>
  <si>
    <t>CHWT</t>
    <phoneticPr fontId="1" type="noConversion"/>
  </si>
  <si>
    <t>DBT</t>
    <phoneticPr fontId="1" type="noConversion"/>
  </si>
  <si>
    <t>Cap</t>
    <phoneticPr fontId="1" type="noConversion"/>
  </si>
  <si>
    <t>냉수토출온도</t>
    <phoneticPr fontId="1" type="noConversion"/>
  </si>
  <si>
    <t>냉각용량</t>
    <phoneticPr fontId="1" type="noConversion"/>
  </si>
  <si>
    <t>EIR(Z)</t>
    <phoneticPr fontId="1" type="noConversion"/>
  </si>
  <si>
    <t>EIR</t>
    <phoneticPr fontId="1" type="noConversion"/>
  </si>
  <si>
    <t>효율</t>
    <phoneticPr fontId="1" type="noConversion"/>
  </si>
  <si>
    <t>외기건구온도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</si>
</sst>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00_ "/>
    <numFmt numFmtId="177" formatCode="0.00_ "/>
    <numFmt numFmtId="178" formatCode="0.0_ 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scheme val="minor"/>
    </font>
    <font>
      <b/>
      <sz val="11"/>
      <color theme="0"/>
      <name val="맑은 고딕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8" fontId="0" fillId="2" borderId="0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'VFD-Loss-fPLR'!$D$8</c:f>
              <c:strCache>
                <c:ptCount val="1"/>
                <c:pt idx="0">
                  <c:v>Power(Z)</c:v>
                </c:pt>
              </c:strCache>
            </c:strRef>
          </c:tx>
          <c:marker>
            <c:symbol val="none"/>
          </c:marker>
          <c:xVal>
            <c:numRef>
              <c:f>'VFD-Loss-fPLR'!$C$9:$C$19</c:f>
              <c:numCache>
                <c:formatCode>0.0_ 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xVal>
          <c:yVal>
            <c:numRef>
              <c:f>'VFD-Loss-fPLR'!$D$9:$D$19</c:f>
              <c:numCache>
                <c:formatCode>0.00_ </c:formatCode>
                <c:ptCount val="11"/>
                <c:pt idx="0">
                  <c:v>1.00000003</c:v>
                </c:pt>
                <c:pt idx="1">
                  <c:v>0.96000002899999992</c:v>
                </c:pt>
                <c:pt idx="2">
                  <c:v>0.92000002800000003</c:v>
                </c:pt>
                <c:pt idx="3">
                  <c:v>0.88000002699999991</c:v>
                </c:pt>
                <c:pt idx="4">
                  <c:v>0.84000002600000001</c:v>
                </c:pt>
                <c:pt idx="5">
                  <c:v>0.800000025</c:v>
                </c:pt>
                <c:pt idx="6">
                  <c:v>0.760000024</c:v>
                </c:pt>
                <c:pt idx="7">
                  <c:v>0.72000002299999999</c:v>
                </c:pt>
                <c:pt idx="8">
                  <c:v>0.68000002199999998</c:v>
                </c:pt>
                <c:pt idx="9">
                  <c:v>0.64000002099999997</c:v>
                </c:pt>
                <c:pt idx="10">
                  <c:v>0.60000001999999997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62-4C52-9539-DA8EC62F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26272"/>
        <c:axId val="82854272"/>
      </c:scatterChart>
      <c:valAx>
        <c:axId val="65926272"/>
        <c:scaling>
          <c:orientation val="minMax"/>
        </c:scaling>
        <c:delete val="0"/>
        <c:axPos val="b"/>
        <c:numFmt formatCode="0.0_ " sourceLinked="1"/>
        <c:majorTickMark val="out"/>
        <c:minorTickMark val="none"/>
        <c:tickLblPos val="nextTo"/>
        <c:crossAx val="82854272"/>
        <c:crosses val="autoZero"/>
        <c:crossBetween val="midCat"/>
      </c:valAx>
      <c:valAx>
        <c:axId val="82854272"/>
        <c:scaling>
          <c:orientation val="minMax"/>
        </c:scaling>
        <c:delete val="0"/>
        <c:axPos val="l"/>
        <c:minorGridlines>
          <c:spPr>
            <a:ln>
              <a:solidFill>
                <a:schemeClr val="bg1">
                  <a:lumMod val="85000"/>
                </a:schemeClr>
              </a:solidFill>
              <a:prstDash val="lgDash"/>
            </a:ln>
          </c:spPr>
        </c:minorGridlines>
        <c:numFmt formatCode="0.00_ " sourceLinked="1"/>
        <c:majorTickMark val="out"/>
        <c:minorTickMark val="none"/>
        <c:tickLblPos val="nextTo"/>
        <c:crossAx val="65926272"/>
        <c:crosses val="autoZero"/>
        <c:crossBetween val="midCat"/>
        <c:minorUnit val="0.2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'Pump-Power-fFlow'!$D$9</c:f>
              <c:strCache>
                <c:ptCount val="1"/>
                <c:pt idx="0">
                  <c:v>Power(Z)</c:v>
                </c:pt>
              </c:strCache>
            </c:strRef>
          </c:tx>
          <c:marker>
            <c:symbol val="none"/>
          </c:marker>
          <c:xVal>
            <c:numRef>
              <c:f>'Pump-Power-fFlow'!$C$10:$C$20</c:f>
              <c:numCache>
                <c:formatCode>0.0_ 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xVal>
          <c:yVal>
            <c:numRef>
              <c:f>'Pump-Power-fFlow'!$D$10:$D$20</c:f>
              <c:numCache>
                <c:formatCode>0.00_ </c:formatCode>
                <c:ptCount val="11"/>
                <c:pt idx="0">
                  <c:v>1.0000001199999999</c:v>
                </c:pt>
                <c:pt idx="1">
                  <c:v>0.95589089290000007</c:v>
                </c:pt>
                <c:pt idx="2">
                  <c:v>0.90757868960000021</c:v>
                </c:pt>
                <c:pt idx="3">
                  <c:v>0.85506351009999992</c:v>
                </c:pt>
                <c:pt idx="4">
                  <c:v>0.79834535439999998</c:v>
                </c:pt>
                <c:pt idx="5">
                  <c:v>0.73742422249999995</c:v>
                </c:pt>
                <c:pt idx="6">
                  <c:v>0.67230011440000004</c:v>
                </c:pt>
                <c:pt idx="7">
                  <c:v>0.60297303009999992</c:v>
                </c:pt>
                <c:pt idx="8">
                  <c:v>0.52944296960000004</c:v>
                </c:pt>
                <c:pt idx="9">
                  <c:v>0.4517099329</c:v>
                </c:pt>
                <c:pt idx="10">
                  <c:v>0.36977391999999998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04-4A8C-AE49-995914CA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57760"/>
        <c:axId val="57971840"/>
      </c:scatterChart>
      <c:valAx>
        <c:axId val="57957760"/>
        <c:scaling>
          <c:orientation val="minMax"/>
        </c:scaling>
        <c:delete val="0"/>
        <c:axPos val="b"/>
        <c:numFmt formatCode="0.0_ " sourceLinked="1"/>
        <c:majorTickMark val="out"/>
        <c:minorTickMark val="none"/>
        <c:tickLblPos val="nextTo"/>
        <c:crossAx val="57971840"/>
        <c:crosses val="autoZero"/>
        <c:crossBetween val="midCat"/>
      </c:valAx>
      <c:valAx>
        <c:axId val="57971840"/>
        <c:scaling>
          <c:orientation val="minMax"/>
        </c:scaling>
        <c:delete val="0"/>
        <c:axPos val="l"/>
        <c:minorGridlines>
          <c:spPr>
            <a:ln>
              <a:solidFill>
                <a:schemeClr val="bg1">
                  <a:lumMod val="85000"/>
                </a:schemeClr>
              </a:solidFill>
              <a:prstDash val="lgDash"/>
            </a:ln>
          </c:spPr>
        </c:minorGridlines>
        <c:numFmt formatCode="0.00_ " sourceLinked="1"/>
        <c:majorTickMark val="out"/>
        <c:minorTickMark val="none"/>
        <c:tickLblPos val="nextTo"/>
        <c:crossAx val="57957760"/>
        <c:crosses val="autoZero"/>
        <c:crossBetween val="midCat"/>
        <c:minorUnit val="0.2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tx>
            <c:strRef>
              <c:f>'RecipAir-Cap-fCHWT&amp;DBT'!$G$6</c:f>
              <c:strCache>
                <c:ptCount val="1"/>
                <c:pt idx="0">
                  <c:v>Cap(Z)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'RecipAir-Cap-fCHWT&amp;DBT'!$F$7:$F$17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'RecipAir-Cap-fCHWT&amp;DBT'!$G$7:$G$17</c:f>
              <c:numCache>
                <c:formatCode>0.00_ </c:formatCode>
                <c:ptCount val="11"/>
                <c:pt idx="0">
                  <c:v>1.28414666</c:v>
                </c:pt>
                <c:pt idx="1">
                  <c:v>1.2511773099999999</c:v>
                </c:pt>
                <c:pt idx="2">
                  <c:v>1.2182884600000001</c:v>
                </c:pt>
                <c:pt idx="3">
                  <c:v>1.1854801099999999</c:v>
                </c:pt>
                <c:pt idx="4">
                  <c:v>1.15275226</c:v>
                </c:pt>
                <c:pt idx="5">
                  <c:v>1.1201049099999998</c:v>
                </c:pt>
                <c:pt idx="6">
                  <c:v>1.0875380599999998</c:v>
                </c:pt>
                <c:pt idx="7">
                  <c:v>1.0550517099999999</c:v>
                </c:pt>
                <c:pt idx="8">
                  <c:v>1.0226458599999999</c:v>
                </c:pt>
                <c:pt idx="9">
                  <c:v>0.99032050999999965</c:v>
                </c:pt>
                <c:pt idx="10">
                  <c:v>0.95807566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A2-44FB-9FD1-F2E38DBBB020}"/>
            </c:ext>
          </c:extLst>
        </c:ser>
        <c:ser>
          <c:idx val="2"/>
          <c:order val="2"/>
          <c:tx>
            <c:strRef>
              <c:f>'RecipAir-Cap-fCHWT&amp;DBT'!$M$6</c:f>
              <c:strCache>
                <c:ptCount val="1"/>
                <c:pt idx="0">
                  <c:v>Cap(Z)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'RecipAir-Cap-fCHWT&amp;DBT'!$L$7:$L$17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'RecipAir-Cap-fCHWT&amp;DBT'!$M$7:$M$17</c:f>
              <c:numCache>
                <c:formatCode>0.00_ </c:formatCode>
                <c:ptCount val="11"/>
                <c:pt idx="0">
                  <c:v>1.0677714599999999</c:v>
                </c:pt>
                <c:pt idx="1">
                  <c:v>1.0387386100000002</c:v>
                </c:pt>
                <c:pt idx="2">
                  <c:v>1.0097862600000003</c:v>
                </c:pt>
                <c:pt idx="3">
                  <c:v>0.98091441000000001</c:v>
                </c:pt>
                <c:pt idx="4">
                  <c:v>0.95212306000000013</c:v>
                </c:pt>
                <c:pt idx="5">
                  <c:v>0.92341220999999996</c:v>
                </c:pt>
                <c:pt idx="6">
                  <c:v>0.89478186000000004</c:v>
                </c:pt>
                <c:pt idx="7">
                  <c:v>0.86623200999999994</c:v>
                </c:pt>
                <c:pt idx="8">
                  <c:v>0.83776266000000033</c:v>
                </c:pt>
                <c:pt idx="9">
                  <c:v>0.80937381000000008</c:v>
                </c:pt>
                <c:pt idx="10">
                  <c:v>0.78106546000000021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A2-44FB-9FD1-F2E38DBBB020}"/>
            </c:ext>
          </c:extLst>
        </c:ser>
        <c:ser>
          <c:idx val="0"/>
          <c:order val="0"/>
          <c:tx>
            <c:strRef>
              <c:f>'RecipAir-Cap-fCHWT&amp;DBT'!$J$6</c:f>
              <c:strCache>
                <c:ptCount val="1"/>
                <c:pt idx="0">
                  <c:v>Cap(Z)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'RecipAir-Cap-fCHWT&amp;DBT'!$I$7:$I$17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'RecipAir-Cap-fCHWT&amp;DBT'!$J$7:$J$17</c:f>
              <c:numCache>
                <c:formatCode>0.00_ </c:formatCode>
                <c:ptCount val="11"/>
                <c:pt idx="0">
                  <c:v>1.1737503100000002</c:v>
                </c:pt>
                <c:pt idx="1">
                  <c:v>1.1427492100000001</c:v>
                </c:pt>
                <c:pt idx="2">
                  <c:v>1.1118286100000001</c:v>
                </c:pt>
                <c:pt idx="3">
                  <c:v>1.0809885099999998</c:v>
                </c:pt>
                <c:pt idx="4">
                  <c:v>1.05022891</c:v>
                </c:pt>
                <c:pt idx="5">
                  <c:v>1.01954981</c:v>
                </c:pt>
                <c:pt idx="6">
                  <c:v>0.98895120999999997</c:v>
                </c:pt>
                <c:pt idx="7">
                  <c:v>0.95843310999999987</c:v>
                </c:pt>
                <c:pt idx="8">
                  <c:v>0.92799550999999991</c:v>
                </c:pt>
                <c:pt idx="9">
                  <c:v>0.89763840999999966</c:v>
                </c:pt>
                <c:pt idx="10">
                  <c:v>0.86736181000000012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A2-44FB-9FD1-F2E38DBB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49376"/>
        <c:axId val="65750912"/>
      </c:scatterChart>
      <c:valAx>
        <c:axId val="65749376"/>
        <c:scaling>
          <c:orientation val="minMax"/>
          <c:min val="55"/>
        </c:scaling>
        <c:delete val="0"/>
        <c:axPos val="b"/>
        <c:numFmt formatCode="General" sourceLinked="1"/>
        <c:majorTickMark val="out"/>
        <c:minorTickMark val="none"/>
        <c:tickLblPos val="nextTo"/>
        <c:crossAx val="65750912"/>
        <c:crosses val="autoZero"/>
        <c:crossBetween val="midCat"/>
      </c:valAx>
      <c:valAx>
        <c:axId val="657509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_ " sourceLinked="1"/>
        <c:majorTickMark val="out"/>
        <c:minorTickMark val="none"/>
        <c:tickLblPos val="nextTo"/>
        <c:crossAx val="6574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tx>
            <c:strRef>
              <c:f>'RecipAir-EIR-fCHWT&amp;DBT'!$G$6</c:f>
              <c:strCache>
                <c:ptCount val="1"/>
                <c:pt idx="0">
                  <c:v>EIR(Z)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'RecipAir-EIR-fCHWT&amp;DBT'!$F$7:$F$17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'RecipAir-EIR-fCHWT&amp;DBT'!$G$7:$G$17</c:f>
              <c:numCache>
                <c:formatCode>0.00_ </c:formatCode>
                <c:ptCount val="11"/>
                <c:pt idx="0">
                  <c:v>0.70503786000000002</c:v>
                </c:pt>
                <c:pt idx="1">
                  <c:v>0.74691536000000003</c:v>
                </c:pt>
                <c:pt idx="2">
                  <c:v>0.79133136000000004</c:v>
                </c:pt>
                <c:pt idx="3">
                  <c:v>0.83828586000000027</c:v>
                </c:pt>
                <c:pt idx="4">
                  <c:v>0.88777886000000006</c:v>
                </c:pt>
                <c:pt idx="5">
                  <c:v>0.93981036000000018</c:v>
                </c:pt>
                <c:pt idx="6">
                  <c:v>0.99438035999999996</c:v>
                </c:pt>
                <c:pt idx="7">
                  <c:v>1.0514888600000001</c:v>
                </c:pt>
                <c:pt idx="8">
                  <c:v>1.1111358600000001</c:v>
                </c:pt>
                <c:pt idx="9">
                  <c:v>1.1733213600000001</c:v>
                </c:pt>
                <c:pt idx="10">
                  <c:v>1.2380453600000001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52-4A31-8D4A-3BB2B03113BD}"/>
            </c:ext>
          </c:extLst>
        </c:ser>
        <c:ser>
          <c:idx val="2"/>
          <c:order val="2"/>
          <c:tx>
            <c:strRef>
              <c:f>'RecipAir-EIR-fCHWT&amp;DBT'!$M$6</c:f>
              <c:strCache>
                <c:ptCount val="1"/>
                <c:pt idx="0">
                  <c:v>EIR(Z)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'RecipAir-EIR-fCHWT&amp;DBT'!$L$7:$L$17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'RecipAir-EIR-fCHWT&amp;DBT'!$M$7:$M$17</c:f>
              <c:numCache>
                <c:formatCode>0.00_ </c:formatCode>
                <c:ptCount val="11"/>
                <c:pt idx="0">
                  <c:v>0.78032696000000001</c:v>
                </c:pt>
                <c:pt idx="1">
                  <c:v>0.82747746</c:v>
                </c:pt>
                <c:pt idx="2">
                  <c:v>0.87716645999999976</c:v>
                </c:pt>
                <c:pt idx="3">
                  <c:v>0.92939395999999996</c:v>
                </c:pt>
                <c:pt idx="4">
                  <c:v>0.98415996000000017</c:v>
                </c:pt>
                <c:pt idx="5">
                  <c:v>1.0414644599999998</c:v>
                </c:pt>
                <c:pt idx="6">
                  <c:v>1.1013074600000001</c:v>
                </c:pt>
                <c:pt idx="7">
                  <c:v>1.16368896</c:v>
                </c:pt>
                <c:pt idx="8">
                  <c:v>1.2286089600000001</c:v>
                </c:pt>
                <c:pt idx="9">
                  <c:v>1.2960674600000002</c:v>
                </c:pt>
                <c:pt idx="10">
                  <c:v>1.36606446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52-4A31-8D4A-3BB2B03113BD}"/>
            </c:ext>
          </c:extLst>
        </c:ser>
        <c:ser>
          <c:idx val="0"/>
          <c:order val="0"/>
          <c:tx>
            <c:strRef>
              <c:f>'RecipAir-EIR-fCHWT&amp;DBT'!$J$6</c:f>
              <c:strCache>
                <c:ptCount val="1"/>
                <c:pt idx="0">
                  <c:v>EIR(Z)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'RecipAir-EIR-fCHWT&amp;DBT'!$I$7:$I$17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'RecipAir-EIR-fCHWT&amp;DBT'!$J$7:$J$17</c:f>
              <c:numCache>
                <c:formatCode>0.00_ </c:formatCode>
                <c:ptCount val="11"/>
                <c:pt idx="0">
                  <c:v>0.74171891000000001</c:v>
                </c:pt>
                <c:pt idx="1">
                  <c:v>0.78623291000000006</c:v>
                </c:pt>
                <c:pt idx="2">
                  <c:v>0.83328541</c:v>
                </c:pt>
                <c:pt idx="3">
                  <c:v>0.88287641000000017</c:v>
                </c:pt>
                <c:pt idx="4">
                  <c:v>0.93500590999999988</c:v>
                </c:pt>
                <c:pt idx="5">
                  <c:v>0.98967391000000016</c:v>
                </c:pt>
                <c:pt idx="6">
                  <c:v>1.04688041</c:v>
                </c:pt>
                <c:pt idx="7">
                  <c:v>1.1066254100000001</c:v>
                </c:pt>
                <c:pt idx="8">
                  <c:v>1.1689089100000001</c:v>
                </c:pt>
                <c:pt idx="9">
                  <c:v>1.23373091</c:v>
                </c:pt>
                <c:pt idx="10">
                  <c:v>1.3010914100000002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52-4A31-8D4A-3BB2B0311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8352"/>
        <c:axId val="113822720"/>
      </c:scatterChart>
      <c:valAx>
        <c:axId val="82148352"/>
        <c:scaling>
          <c:orientation val="minMax"/>
          <c:min val="55"/>
        </c:scaling>
        <c:delete val="0"/>
        <c:axPos val="b"/>
        <c:numFmt formatCode="General" sourceLinked="1"/>
        <c:majorTickMark val="out"/>
        <c:minorTickMark val="none"/>
        <c:tickLblPos val="nextTo"/>
        <c:crossAx val="113822720"/>
        <c:crosses val="autoZero"/>
        <c:crossBetween val="midCat"/>
      </c:valAx>
      <c:valAx>
        <c:axId val="113822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_ " sourceLinked="1"/>
        <c:majorTickMark val="out"/>
        <c:minorTickMark val="none"/>
        <c:tickLblPos val="nextTo"/>
        <c:crossAx val="8214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544285</xdr:colOff>
      <xdr:row>4</xdr:row>
      <xdr:rowOff>76198</xdr:rowOff>
    </xdr:from>
    <xdr:to>
      <xdr:col>11</xdr:col>
      <xdr:colOff>566742</xdr:colOff>
      <xdr:row>18</xdr:row>
      <xdr:rowOff>50484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449553</xdr:colOff>
      <xdr:row>3</xdr:row>
      <xdr:rowOff>65320</xdr:rowOff>
    </xdr:from>
    <xdr:ext cx="51520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13877" y="547173"/>
          <a:ext cx="5152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[Loss]</a:t>
          </a:r>
          <a:endParaRPr lang="ko-KR" altLang="en-US" sz="1100"/>
        </a:p>
      </xdr:txBody>
    </xdr:sp>
    <xdr:clientData/>
  </xdr:oneCellAnchor>
  <xdr:oneCellAnchor>
    <xdr:from>
      <xdr:col>10</xdr:col>
      <xdr:colOff>645497</xdr:colOff>
      <xdr:row>18</xdr:row>
      <xdr:rowOff>10893</xdr:rowOff>
    </xdr:from>
    <xdr:ext cx="480068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49909" y="3686422"/>
          <a:ext cx="4800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[PLR]</a:t>
          </a:r>
          <a:endParaRPr lang="ko-KR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544285</xdr:colOff>
      <xdr:row>4</xdr:row>
      <xdr:rowOff>76198</xdr:rowOff>
    </xdr:from>
    <xdr:to>
      <xdr:col>11</xdr:col>
      <xdr:colOff>566742</xdr:colOff>
      <xdr:row>19</xdr:row>
      <xdr:rowOff>50484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449553</xdr:colOff>
      <xdr:row>3</xdr:row>
      <xdr:rowOff>65320</xdr:rowOff>
    </xdr:from>
    <xdr:ext cx="63876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30953" y="500749"/>
          <a:ext cx="638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[Power]</a:t>
          </a:r>
          <a:endParaRPr lang="ko-KR" altLang="en-US" sz="1100"/>
        </a:p>
      </xdr:txBody>
    </xdr:sp>
    <xdr:clientData/>
  </xdr:oneCellAnchor>
  <xdr:oneCellAnchor>
    <xdr:from>
      <xdr:col>10</xdr:col>
      <xdr:colOff>645497</xdr:colOff>
      <xdr:row>19</xdr:row>
      <xdr:rowOff>10893</xdr:rowOff>
    </xdr:from>
    <xdr:ext cx="5436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929526" y="3929750"/>
          <a:ext cx="543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[Flow]</a:t>
          </a:r>
          <a:endParaRPr lang="ko-KR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231320</xdr:colOff>
      <xdr:row>17</xdr:row>
      <xdr:rowOff>198665</xdr:rowOff>
    </xdr:from>
    <xdr:to>
      <xdr:col>11</xdr:col>
      <xdr:colOff>367393</xdr:colOff>
      <xdr:row>31</xdr:row>
      <xdr:rowOff>2722</xdr:rowOff>
    </xdr:to>
    <xdr:graphicFrame macro="">
      <xdr:nvGraphicFramePr>
        <xdr:cNvPr id="9" name="차트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136062</xdr:colOff>
      <xdr:row>16</xdr:row>
      <xdr:rowOff>136059</xdr:rowOff>
    </xdr:from>
    <xdr:ext cx="488147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19241" y="3442595"/>
          <a:ext cx="4881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[Cap]</a:t>
          </a:r>
          <a:endParaRPr lang="ko-KR" altLang="en-US" sz="1100"/>
        </a:p>
      </xdr:txBody>
    </xdr:sp>
    <xdr:clientData/>
  </xdr:oneCellAnchor>
  <xdr:oneCellAnchor>
    <xdr:from>
      <xdr:col>10</xdr:col>
      <xdr:colOff>149668</xdr:colOff>
      <xdr:row>30</xdr:row>
      <xdr:rowOff>163273</xdr:rowOff>
    </xdr:from>
    <xdr:ext cx="503536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823847" y="6327309"/>
          <a:ext cx="503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[DBT]</a:t>
          </a:r>
          <a:endParaRPr lang="ko-KR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231320</xdr:colOff>
      <xdr:row>17</xdr:row>
      <xdr:rowOff>198665</xdr:rowOff>
    </xdr:from>
    <xdr:to>
      <xdr:col>11</xdr:col>
      <xdr:colOff>367393</xdr:colOff>
      <xdr:row>31</xdr:row>
      <xdr:rowOff>2722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149677</xdr:colOff>
      <xdr:row>16</xdr:row>
      <xdr:rowOff>149672</xdr:rowOff>
    </xdr:from>
    <xdr:ext cx="45224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32856" y="3456208"/>
          <a:ext cx="4522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[EIR]</a:t>
          </a:r>
          <a:endParaRPr lang="ko-KR" altLang="en-US" sz="1100"/>
        </a:p>
      </xdr:txBody>
    </xdr:sp>
    <xdr:clientData/>
  </xdr:oneCellAnchor>
  <xdr:oneCellAnchor>
    <xdr:from>
      <xdr:col>10</xdr:col>
      <xdr:colOff>153758</xdr:colOff>
      <xdr:row>30</xdr:row>
      <xdr:rowOff>176886</xdr:rowOff>
    </xdr:from>
    <xdr:ext cx="503536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27937" y="6340922"/>
          <a:ext cx="503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altLang="ko-KR" sz="1100"/>
            <a:t>[DBT]</a:t>
          </a:r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zoomScale="85" zoomScaleNormal="85" workbookViewId="0"/>
  </sheetViews>
  <sheetFormatPr defaultRowHeight="16.5"/>
  <cols>
    <col min="1" max="1" width="5.625" customWidth="1"/>
    <col min="2" max="2" width="1.75" customWidth="1"/>
    <col min="4" max="4" width="13.875" customWidth="1"/>
    <col min="5" max="5" width="9" customWidth="1"/>
    <col min="8" max="8" width="9.375" bestFit="1" customWidth="1"/>
    <col min="9" max="9" width="16.875" customWidth="1"/>
    <col min="13" max="13" width="1.5" customWidth="1"/>
  </cols>
  <sheetData>
    <row r="1" spans="2:13" ht="17.25" thickBot="1"/>
    <row r="2" spans="2:13" ht="3.7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>
      <c r="B3" s="10"/>
      <c r="C3" s="11" t="s">
        <v>7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2:1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2:13">
      <c r="B5" s="10"/>
      <c r="C5" s="19" t="s">
        <v>4</v>
      </c>
      <c r="D5" s="21">
        <v>0.60000001999999997</v>
      </c>
      <c r="E5" s="11"/>
      <c r="F5" s="11"/>
      <c r="G5" s="11"/>
      <c r="H5" s="11"/>
      <c r="I5" s="11"/>
      <c r="J5" s="11"/>
      <c r="K5" s="11"/>
      <c r="L5" s="11"/>
      <c r="M5" s="12"/>
    </row>
    <row r="6" spans="2:13">
      <c r="B6" s="10"/>
      <c r="C6" s="20" t="s">
        <v>5</v>
      </c>
      <c r="D6" s="21">
        <v>0.40000001000000002</v>
      </c>
      <c r="E6" s="11"/>
      <c r="F6" s="11"/>
      <c r="G6" s="11"/>
      <c r="H6" s="11"/>
      <c r="I6" s="11"/>
      <c r="J6" s="11"/>
      <c r="K6" s="11"/>
      <c r="L6" s="11"/>
      <c r="M6" s="12"/>
    </row>
    <row r="7" spans="2:13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2:13">
      <c r="B8" s="10"/>
      <c r="C8" s="19" t="s">
        <v>2</v>
      </c>
      <c r="D8" s="20" t="s">
        <v>3</v>
      </c>
      <c r="E8" s="11"/>
      <c r="F8" s="11"/>
      <c r="G8" s="11"/>
      <c r="H8" s="11"/>
      <c r="I8" s="11"/>
      <c r="J8" s="11"/>
      <c r="K8" s="11"/>
      <c r="L8" s="11"/>
      <c r="M8" s="12"/>
    </row>
    <row r="9" spans="2:13">
      <c r="B9" s="10"/>
      <c r="C9" s="5">
        <v>1</v>
      </c>
      <c r="D9" s="6">
        <f>$D$5+$D$6*C9</f>
        <v>1.00000003</v>
      </c>
      <c r="E9" s="11"/>
      <c r="F9" s="11"/>
      <c r="G9" s="11"/>
      <c r="H9" s="11"/>
      <c r="I9" s="11"/>
      <c r="J9" s="11"/>
      <c r="K9" s="11"/>
      <c r="L9" s="11"/>
      <c r="M9" s="12"/>
    </row>
    <row r="10" spans="2:13">
      <c r="B10" s="10"/>
      <c r="C10" s="5">
        <v>0.9</v>
      </c>
      <c r="D10" s="6">
        <f t="shared" ref="D10:D19" si="0">$D$5+$D$6*C10</f>
        <v>0.96000002899999992</v>
      </c>
      <c r="E10" s="11"/>
      <c r="F10" s="11"/>
      <c r="G10" s="11"/>
      <c r="H10" s="11"/>
      <c r="I10" s="11"/>
      <c r="J10" s="11"/>
      <c r="K10" s="11"/>
      <c r="L10" s="11"/>
      <c r="M10" s="12"/>
    </row>
    <row r="11" spans="2:13">
      <c r="B11" s="10"/>
      <c r="C11" s="5">
        <v>0.8</v>
      </c>
      <c r="D11" s="6">
        <f t="shared" si="0"/>
        <v>0.92000002800000003</v>
      </c>
      <c r="E11" s="11"/>
      <c r="F11" s="11"/>
      <c r="G11" s="11"/>
      <c r="H11" s="11"/>
      <c r="I11" s="11"/>
      <c r="J11" s="11"/>
      <c r="K11" s="11"/>
      <c r="L11" s="11"/>
      <c r="M11" s="12"/>
    </row>
    <row r="12" spans="2:13">
      <c r="B12" s="10"/>
      <c r="C12" s="5">
        <v>0.7</v>
      </c>
      <c r="D12" s="6">
        <f t="shared" si="0"/>
        <v>0.88000002699999991</v>
      </c>
      <c r="E12" s="11"/>
      <c r="F12" s="11"/>
      <c r="G12" s="11"/>
      <c r="H12" s="11"/>
      <c r="I12" s="11"/>
      <c r="J12" s="11"/>
      <c r="K12" s="11"/>
      <c r="L12" s="11"/>
      <c r="M12" s="12"/>
    </row>
    <row r="13" spans="2:13">
      <c r="B13" s="10"/>
      <c r="C13" s="5">
        <v>0.6</v>
      </c>
      <c r="D13" s="6">
        <f t="shared" si="0"/>
        <v>0.84000002600000001</v>
      </c>
      <c r="E13" s="11"/>
      <c r="F13" s="11"/>
      <c r="G13" s="11"/>
      <c r="H13" s="11"/>
      <c r="I13" s="11"/>
      <c r="J13" s="11"/>
      <c r="K13" s="11"/>
      <c r="L13" s="11"/>
      <c r="M13" s="12"/>
    </row>
    <row r="14" spans="2:13">
      <c r="B14" s="10"/>
      <c r="C14" s="5">
        <v>0.5</v>
      </c>
      <c r="D14" s="6">
        <f t="shared" si="0"/>
        <v>0.800000025</v>
      </c>
      <c r="E14" s="11"/>
      <c r="F14" s="11"/>
      <c r="G14" s="11"/>
      <c r="H14" s="11"/>
      <c r="I14" s="11"/>
      <c r="J14" s="11"/>
      <c r="K14" s="11"/>
      <c r="L14" s="11"/>
      <c r="M14" s="12"/>
    </row>
    <row r="15" spans="2:13">
      <c r="B15" s="10"/>
      <c r="C15" s="5">
        <v>0.4</v>
      </c>
      <c r="D15" s="6">
        <f t="shared" si="0"/>
        <v>0.760000024</v>
      </c>
      <c r="E15" s="11"/>
      <c r="F15" s="11"/>
      <c r="G15" s="11"/>
      <c r="H15" s="11"/>
      <c r="I15" s="11"/>
      <c r="J15" s="11"/>
      <c r="K15" s="11"/>
      <c r="L15" s="11"/>
      <c r="M15" s="12"/>
    </row>
    <row r="16" spans="2:13">
      <c r="B16" s="10"/>
      <c r="C16" s="5">
        <v>0.3</v>
      </c>
      <c r="D16" s="6">
        <f t="shared" si="0"/>
        <v>0.72000002299999999</v>
      </c>
      <c r="E16" s="11"/>
      <c r="F16" s="11"/>
      <c r="G16" s="11"/>
      <c r="H16" s="11"/>
      <c r="I16" s="11"/>
      <c r="J16" s="11"/>
      <c r="K16" s="11"/>
      <c r="L16" s="11"/>
      <c r="M16" s="12"/>
    </row>
    <row r="17" spans="2:13">
      <c r="B17" s="10"/>
      <c r="C17" s="5">
        <v>0.2</v>
      </c>
      <c r="D17" s="6">
        <f t="shared" si="0"/>
        <v>0.68000002199999998</v>
      </c>
      <c r="E17" s="11"/>
      <c r="F17" s="11"/>
      <c r="G17" s="11"/>
      <c r="H17" s="11"/>
      <c r="I17" s="11"/>
      <c r="J17" s="11"/>
      <c r="K17" s="11"/>
      <c r="L17" s="11"/>
      <c r="M17" s="12"/>
    </row>
    <row r="18" spans="2:13">
      <c r="B18" s="10"/>
      <c r="C18" s="5">
        <v>0.1</v>
      </c>
      <c r="D18" s="6">
        <f t="shared" si="0"/>
        <v>0.64000002099999997</v>
      </c>
      <c r="E18" s="11"/>
      <c r="F18" s="11"/>
      <c r="G18" s="11"/>
      <c r="H18" s="11"/>
      <c r="I18" s="11"/>
      <c r="J18" s="11"/>
      <c r="K18" s="11"/>
      <c r="L18" s="11"/>
      <c r="M18" s="12"/>
    </row>
    <row r="19" spans="2:13">
      <c r="B19" s="10"/>
      <c r="C19" s="5">
        <v>0</v>
      </c>
      <c r="D19" s="6">
        <f t="shared" si="0"/>
        <v>0.60000001999999997</v>
      </c>
      <c r="E19" s="11"/>
      <c r="F19" s="11"/>
      <c r="G19" s="11"/>
      <c r="H19" s="11"/>
      <c r="I19" s="11"/>
      <c r="J19" s="11"/>
      <c r="K19" s="11"/>
      <c r="L19" s="11"/>
      <c r="M19" s="12"/>
    </row>
    <row r="20" spans="2:13" ht="6.75" customHeight="1" thickBot="1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1"/>
  <sheetViews>
    <sheetView tabSelected="1" zoomScale="85" zoomScaleNormal="85" workbookViewId="0"/>
  </sheetViews>
  <sheetFormatPr defaultRowHeight="16.5"/>
  <cols>
    <col min="1" max="1" width="5.625" customWidth="1"/>
    <col min="2" max="2" width="1.75" customWidth="1"/>
    <col min="4" max="4" width="13.875" bestFit="1" customWidth="1"/>
    <col min="8" max="8" width="9.375" bestFit="1" customWidth="1"/>
    <col min="9" max="9" width="16.875" customWidth="1"/>
    <col min="13" max="13" width="1.5" customWidth="1"/>
  </cols>
  <sheetData>
    <row r="1" spans="2:13" ht="17.25" thickBot="1"/>
    <row r="2" spans="2:13" ht="3.7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3">
      <c r="B3" s="10"/>
      <c r="C3" s="11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2:1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2:13">
      <c r="B5" s="10"/>
      <c r="C5" s="19" t="s">
        <v>4</v>
      </c>
      <c r="D5" s="22">
        <v>0.36977391999999998</v>
      </c>
      <c r="E5" s="11"/>
      <c r="F5" s="11"/>
      <c r="G5" s="11"/>
      <c r="H5" s="11"/>
      <c r="I5" s="11"/>
      <c r="J5" s="11"/>
      <c r="K5" s="11"/>
      <c r="L5" s="11"/>
      <c r="M5" s="12"/>
    </row>
    <row r="6" spans="2:13">
      <c r="B6" s="10"/>
      <c r="C6" s="20" t="s">
        <v>5</v>
      </c>
      <c r="D6" s="22">
        <v>0.84037501000000003</v>
      </c>
      <c r="E6" s="11"/>
      <c r="F6" s="11"/>
      <c r="G6" s="11"/>
      <c r="H6" s="11"/>
      <c r="I6" s="11"/>
      <c r="J6" s="11"/>
      <c r="K6" s="11"/>
      <c r="L6" s="11"/>
      <c r="M6" s="12"/>
    </row>
    <row r="7" spans="2:13">
      <c r="B7" s="10"/>
      <c r="C7" s="20" t="s">
        <v>6</v>
      </c>
      <c r="D7" s="22">
        <v>-0.21014880999999999</v>
      </c>
      <c r="E7" s="11"/>
      <c r="F7" s="11"/>
      <c r="G7" s="11"/>
      <c r="H7" s="11"/>
      <c r="I7" s="11"/>
      <c r="J7" s="11"/>
      <c r="K7" s="11"/>
      <c r="L7" s="11"/>
      <c r="M7" s="12"/>
    </row>
    <row r="8" spans="2:13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2:13">
      <c r="B9" s="10"/>
      <c r="C9" s="19" t="s">
        <v>2</v>
      </c>
      <c r="D9" s="20" t="s">
        <v>3</v>
      </c>
      <c r="E9" s="11"/>
      <c r="F9" s="11"/>
      <c r="G9" s="11"/>
      <c r="H9" s="11"/>
      <c r="I9" s="11"/>
      <c r="J9" s="11"/>
      <c r="K9" s="11"/>
      <c r="L9" s="11"/>
      <c r="M9" s="12"/>
    </row>
    <row r="10" spans="2:13">
      <c r="B10" s="10"/>
      <c r="C10" s="5">
        <v>1</v>
      </c>
      <c r="D10" s="6">
        <f>$D$5+$D$6*C10+$D$7*C10^2</f>
        <v>1.0000001199999999</v>
      </c>
      <c r="E10" s="11"/>
      <c r="F10" s="11"/>
      <c r="G10" s="11"/>
      <c r="H10" s="11"/>
      <c r="I10" s="11"/>
      <c r="J10" s="11"/>
      <c r="K10" s="11"/>
      <c r="L10" s="11"/>
      <c r="M10" s="12"/>
    </row>
    <row r="11" spans="2:13">
      <c r="B11" s="10"/>
      <c r="C11" s="5">
        <v>0.9</v>
      </c>
      <c r="D11" s="6">
        <f>$D$5+$D$6*C11+$D$7*C11^2</f>
        <v>0.95589089290000007</v>
      </c>
      <c r="E11" s="11"/>
      <c r="F11" s="11"/>
      <c r="G11" s="11"/>
      <c r="H11" s="11"/>
      <c r="I11" s="11"/>
      <c r="J11" s="11"/>
      <c r="K11" s="11"/>
      <c r="L11" s="11"/>
      <c r="M11" s="12"/>
    </row>
    <row r="12" spans="2:13">
      <c r="B12" s="10"/>
      <c r="C12" s="5">
        <v>0.8</v>
      </c>
      <c r="D12" s="6">
        <f t="shared" ref="D12:D20" si="0">$D$5+$D$6*C12+$D$7*C12^2</f>
        <v>0.90757868960000021</v>
      </c>
      <c r="E12" s="11"/>
      <c r="F12" s="11"/>
      <c r="G12" s="11"/>
      <c r="H12" s="11"/>
      <c r="I12" s="11"/>
      <c r="J12" s="11"/>
      <c r="K12" s="11"/>
      <c r="L12" s="11"/>
      <c r="M12" s="12"/>
    </row>
    <row r="13" spans="2:13">
      <c r="B13" s="10"/>
      <c r="C13" s="5">
        <v>0.7</v>
      </c>
      <c r="D13" s="6">
        <f t="shared" si="0"/>
        <v>0.85506351009999992</v>
      </c>
      <c r="E13" s="11"/>
      <c r="F13" s="11"/>
      <c r="G13" s="11"/>
      <c r="H13" s="11"/>
      <c r="I13" s="11"/>
      <c r="J13" s="11"/>
      <c r="K13" s="11"/>
      <c r="L13" s="11"/>
      <c r="M13" s="12"/>
    </row>
    <row r="14" spans="2:13">
      <c r="B14" s="10"/>
      <c r="C14" s="5">
        <v>0.6</v>
      </c>
      <c r="D14" s="6">
        <f t="shared" si="0"/>
        <v>0.79834535439999998</v>
      </c>
      <c r="E14" s="11"/>
      <c r="F14" s="11"/>
      <c r="G14" s="11"/>
      <c r="H14" s="11"/>
      <c r="I14" s="11"/>
      <c r="J14" s="11"/>
      <c r="K14" s="11"/>
      <c r="L14" s="11"/>
      <c r="M14" s="12"/>
    </row>
    <row r="15" spans="2:13">
      <c r="B15" s="10"/>
      <c r="C15" s="5">
        <v>0.5</v>
      </c>
      <c r="D15" s="6">
        <f t="shared" si="0"/>
        <v>0.73742422249999995</v>
      </c>
      <c r="E15" s="11"/>
      <c r="F15" s="11"/>
      <c r="G15" s="11"/>
      <c r="H15" s="11"/>
      <c r="I15" s="11"/>
      <c r="J15" s="11"/>
      <c r="K15" s="11"/>
      <c r="L15" s="11"/>
      <c r="M15" s="12"/>
    </row>
    <row r="16" spans="2:13">
      <c r="B16" s="10"/>
      <c r="C16" s="5">
        <v>0.4</v>
      </c>
      <c r="D16" s="6">
        <f t="shared" si="0"/>
        <v>0.67230011440000004</v>
      </c>
      <c r="E16" s="11"/>
      <c r="F16" s="11"/>
      <c r="G16" s="11"/>
      <c r="H16" s="11"/>
      <c r="I16" s="11"/>
      <c r="J16" s="11"/>
      <c r="K16" s="11"/>
      <c r="L16" s="11"/>
      <c r="M16" s="12"/>
    </row>
    <row r="17" spans="2:13">
      <c r="B17" s="10"/>
      <c r="C17" s="5">
        <v>0.3</v>
      </c>
      <c r="D17" s="6">
        <f t="shared" si="0"/>
        <v>0.60297303009999992</v>
      </c>
      <c r="E17" s="11"/>
      <c r="F17" s="11"/>
      <c r="G17" s="11"/>
      <c r="H17" s="11"/>
      <c r="I17" s="11"/>
      <c r="J17" s="11"/>
      <c r="K17" s="11"/>
      <c r="L17" s="11"/>
      <c r="M17" s="12"/>
    </row>
    <row r="18" spans="2:13">
      <c r="B18" s="10"/>
      <c r="C18" s="5">
        <v>0.2</v>
      </c>
      <c r="D18" s="6">
        <f t="shared" si="0"/>
        <v>0.52944296960000004</v>
      </c>
      <c r="E18" s="11"/>
      <c r="F18" s="11"/>
      <c r="G18" s="11"/>
      <c r="H18" s="11"/>
      <c r="I18" s="11"/>
      <c r="J18" s="11"/>
      <c r="K18" s="11"/>
      <c r="L18" s="11"/>
      <c r="M18" s="12"/>
    </row>
    <row r="19" spans="2:13">
      <c r="B19" s="10"/>
      <c r="C19" s="5">
        <v>0.1</v>
      </c>
      <c r="D19" s="6">
        <f t="shared" si="0"/>
        <v>0.4517099329</v>
      </c>
      <c r="E19" s="11"/>
      <c r="F19" s="11"/>
      <c r="G19" s="11"/>
      <c r="H19" s="11"/>
      <c r="I19" s="11"/>
      <c r="J19" s="11"/>
      <c r="K19" s="11"/>
      <c r="L19" s="11"/>
      <c r="M19" s="12"/>
    </row>
    <row r="20" spans="2:13">
      <c r="B20" s="10"/>
      <c r="C20" s="5">
        <v>0</v>
      </c>
      <c r="D20" s="6">
        <f t="shared" si="0"/>
        <v>0.36977391999999998</v>
      </c>
      <c r="E20" s="11"/>
      <c r="F20" s="11"/>
      <c r="G20" s="11"/>
      <c r="H20" s="11"/>
      <c r="I20" s="11"/>
      <c r="J20" s="11"/>
      <c r="K20" s="11"/>
      <c r="L20" s="11"/>
      <c r="M20" s="12"/>
    </row>
    <row r="21" spans="2:13" ht="6.75" customHeight="1" thickBo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32"/>
  <sheetViews>
    <sheetView zoomScale="85" zoomScaleNormal="85" workbookViewId="0">
      <selection sqref="A1:A1048576"/>
    </sheetView>
  </sheetViews>
  <sheetFormatPr defaultRowHeight="16.5"/>
  <cols>
    <col min="1" max="1" width="5.625" customWidth="1"/>
    <col min="2" max="2" width="1.625" customWidth="1"/>
    <col min="4" max="4" width="13.5" bestFit="1" customWidth="1"/>
    <col min="5" max="5" width="2.375" customWidth="1"/>
    <col min="6" max="6" width="9.625" customWidth="1"/>
    <col min="8" max="8" width="2" customWidth="1"/>
    <col min="9" max="9" width="9.625" customWidth="1"/>
    <col min="11" max="11" width="2.25" customWidth="1"/>
    <col min="12" max="12" width="9.625" customWidth="1"/>
    <col min="14" max="14" width="1.5" customWidth="1"/>
  </cols>
  <sheetData>
    <row r="1" spans="2:14" ht="25.5" customHeight="1" thickBot="1"/>
    <row r="2" spans="2:14" ht="9.7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4">
      <c r="B3" s="10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2:1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2:14">
      <c r="B5" s="10"/>
      <c r="C5" s="19" t="s">
        <v>4</v>
      </c>
      <c r="D5" s="4">
        <v>0.57343906</v>
      </c>
      <c r="E5" s="11"/>
      <c r="F5" s="28" t="s">
        <v>15</v>
      </c>
      <c r="G5" s="27">
        <v>50</v>
      </c>
      <c r="H5" s="11"/>
      <c r="I5" s="30" t="s">
        <v>15</v>
      </c>
      <c r="J5" s="26">
        <v>45</v>
      </c>
      <c r="K5" s="11"/>
      <c r="L5" s="30" t="s">
        <v>15</v>
      </c>
      <c r="M5" s="25">
        <v>40</v>
      </c>
      <c r="N5" s="12"/>
    </row>
    <row r="6" spans="2:14">
      <c r="B6" s="10"/>
      <c r="C6" s="20" t="s">
        <v>5</v>
      </c>
      <c r="D6" s="3">
        <v>1.9197120000000002E-2</v>
      </c>
      <c r="E6" s="11"/>
      <c r="F6" s="19" t="s">
        <v>12</v>
      </c>
      <c r="G6" s="20" t="s">
        <v>13</v>
      </c>
      <c r="H6" s="11"/>
      <c r="I6" s="19" t="s">
        <v>12</v>
      </c>
      <c r="J6" s="20" t="s">
        <v>13</v>
      </c>
      <c r="K6" s="11"/>
      <c r="L6" s="19" t="s">
        <v>12</v>
      </c>
      <c r="M6" s="20" t="s">
        <v>13</v>
      </c>
      <c r="N6" s="12"/>
    </row>
    <row r="7" spans="2:14">
      <c r="B7" s="10"/>
      <c r="C7" s="20" t="s">
        <v>6</v>
      </c>
      <c r="D7" s="3">
        <v>8.8350000000000006E-5</v>
      </c>
      <c r="E7" s="11"/>
      <c r="F7" s="3">
        <v>70</v>
      </c>
      <c r="G7" s="6">
        <f t="shared" ref="G7:G17" si="0">$D$5+$D$6*$G$5+$D$7*$G$5^2+$D$8*F7+$D$9*F7^2+$D$10*$G$5*F7</f>
        <v>1.28414666</v>
      </c>
      <c r="H7" s="11"/>
      <c r="I7" s="3">
        <v>70</v>
      </c>
      <c r="J7" s="6">
        <f t="shared" ref="J7:J17" si="1">$D$5+$D$6*$J$5+$D$7*$J$5^2+$D$8*I7+$D$9*I7^2+$D$10*$J$5*I7</f>
        <v>1.1737503100000002</v>
      </c>
      <c r="K7" s="11"/>
      <c r="L7" s="3">
        <v>70</v>
      </c>
      <c r="M7" s="6">
        <f t="shared" ref="M7:M17" si="2">$D$5+$D$6*$M$5+$D$7*$M$5^2+$D$8*L7+$D$9*L7^2+$D$10*$M$5*L7</f>
        <v>1.0677714599999999</v>
      </c>
      <c r="N7" s="12"/>
    </row>
    <row r="8" spans="2:14">
      <c r="B8" s="10"/>
      <c r="C8" s="20" t="s">
        <v>8</v>
      </c>
      <c r="D8" s="3">
        <v>-2.8908200000000001E-3</v>
      </c>
      <c r="E8" s="11"/>
      <c r="F8" s="3">
        <v>75</v>
      </c>
      <c r="G8" s="6">
        <f t="shared" si="0"/>
        <v>1.2511773099999999</v>
      </c>
      <c r="H8" s="11"/>
      <c r="I8" s="3">
        <v>75</v>
      </c>
      <c r="J8" s="6">
        <f t="shared" si="1"/>
        <v>1.1427492100000001</v>
      </c>
      <c r="K8" s="11"/>
      <c r="L8" s="3">
        <v>75</v>
      </c>
      <c r="M8" s="6">
        <f t="shared" si="2"/>
        <v>1.0387386100000002</v>
      </c>
      <c r="N8" s="12"/>
    </row>
    <row r="9" spans="2:14">
      <c r="B9" s="10"/>
      <c r="C9" s="20" t="s">
        <v>9</v>
      </c>
      <c r="D9" s="16">
        <v>1.61E-6</v>
      </c>
      <c r="E9" s="11"/>
      <c r="F9" s="3">
        <v>80</v>
      </c>
      <c r="G9" s="6">
        <f t="shared" si="0"/>
        <v>1.2182884600000001</v>
      </c>
      <c r="H9" s="11"/>
      <c r="I9" s="3">
        <v>80</v>
      </c>
      <c r="J9" s="6">
        <f t="shared" si="1"/>
        <v>1.1118286100000001</v>
      </c>
      <c r="K9" s="11"/>
      <c r="L9" s="3">
        <v>80</v>
      </c>
      <c r="M9" s="6">
        <f t="shared" si="2"/>
        <v>1.0097862600000003</v>
      </c>
      <c r="N9" s="12"/>
    </row>
    <row r="10" spans="2:14">
      <c r="B10" s="10"/>
      <c r="C10" s="24" t="s">
        <v>10</v>
      </c>
      <c r="D10" s="16">
        <v>-7.873E-5</v>
      </c>
      <c r="E10" s="11"/>
      <c r="F10" s="3">
        <v>85</v>
      </c>
      <c r="G10" s="6">
        <f t="shared" si="0"/>
        <v>1.1854801099999999</v>
      </c>
      <c r="H10" s="11"/>
      <c r="I10" s="3">
        <v>85</v>
      </c>
      <c r="J10" s="6">
        <f t="shared" si="1"/>
        <v>1.0809885099999998</v>
      </c>
      <c r="K10" s="11"/>
      <c r="L10" s="3">
        <v>85</v>
      </c>
      <c r="M10" s="6">
        <f t="shared" si="2"/>
        <v>0.98091441000000001</v>
      </c>
      <c r="N10" s="12"/>
    </row>
    <row r="11" spans="2:14">
      <c r="B11" s="10"/>
      <c r="C11" s="23"/>
      <c r="D11" s="23"/>
      <c r="E11" s="11"/>
      <c r="F11" s="3">
        <v>90</v>
      </c>
      <c r="G11" s="6">
        <f t="shared" si="0"/>
        <v>1.15275226</v>
      </c>
      <c r="H11" s="11"/>
      <c r="I11" s="3">
        <v>90</v>
      </c>
      <c r="J11" s="6">
        <f t="shared" si="1"/>
        <v>1.05022891</v>
      </c>
      <c r="K11" s="11"/>
      <c r="L11" s="3">
        <v>90</v>
      </c>
      <c r="M11" s="6">
        <f t="shared" si="2"/>
        <v>0.95212306000000013</v>
      </c>
      <c r="N11" s="12"/>
    </row>
    <row r="12" spans="2:14">
      <c r="B12" s="10"/>
      <c r="C12" s="19" t="s">
        <v>16</v>
      </c>
      <c r="D12" s="6" t="s">
        <v>19</v>
      </c>
      <c r="E12" s="11"/>
      <c r="F12" s="3">
        <v>95</v>
      </c>
      <c r="G12" s="6">
        <f t="shared" si="0"/>
        <v>1.1201049099999998</v>
      </c>
      <c r="H12" s="11"/>
      <c r="I12" s="3">
        <v>95</v>
      </c>
      <c r="J12" s="6">
        <f t="shared" si="1"/>
        <v>1.01954981</v>
      </c>
      <c r="K12" s="11"/>
      <c r="L12" s="3">
        <v>95</v>
      </c>
      <c r="M12" s="6">
        <f t="shared" si="2"/>
        <v>0.92341220999999996</v>
      </c>
      <c r="N12" s="12"/>
    </row>
    <row r="13" spans="2:14">
      <c r="B13" s="10"/>
      <c r="C13" s="20" t="s">
        <v>17</v>
      </c>
      <c r="D13" s="3" t="s">
        <v>24</v>
      </c>
      <c r="E13" s="11"/>
      <c r="F13" s="3">
        <v>100</v>
      </c>
      <c r="G13" s="6">
        <f t="shared" si="0"/>
        <v>1.0875380599999998</v>
      </c>
      <c r="H13" s="11"/>
      <c r="I13" s="3">
        <v>100</v>
      </c>
      <c r="J13" s="6">
        <f t="shared" si="1"/>
        <v>0.98895120999999997</v>
      </c>
      <c r="K13" s="11"/>
      <c r="L13" s="3">
        <v>100</v>
      </c>
      <c r="M13" s="6">
        <f t="shared" si="2"/>
        <v>0.89478186000000004</v>
      </c>
      <c r="N13" s="12"/>
    </row>
    <row r="14" spans="2:14">
      <c r="B14" s="10"/>
      <c r="C14" s="20" t="s">
        <v>18</v>
      </c>
      <c r="D14" s="3" t="s">
        <v>20</v>
      </c>
      <c r="E14" s="11"/>
      <c r="F14" s="3">
        <v>105</v>
      </c>
      <c r="G14" s="6">
        <f t="shared" si="0"/>
        <v>1.0550517099999999</v>
      </c>
      <c r="H14" s="11"/>
      <c r="I14" s="3">
        <v>105</v>
      </c>
      <c r="J14" s="6">
        <f t="shared" si="1"/>
        <v>0.95843310999999987</v>
      </c>
      <c r="K14" s="11"/>
      <c r="L14" s="3">
        <v>105</v>
      </c>
      <c r="M14" s="6">
        <f t="shared" si="2"/>
        <v>0.86623200999999994</v>
      </c>
      <c r="N14" s="12"/>
    </row>
    <row r="15" spans="2:14">
      <c r="B15" s="10"/>
      <c r="C15" s="23"/>
      <c r="D15" s="23"/>
      <c r="E15" s="11"/>
      <c r="F15" s="3">
        <v>110</v>
      </c>
      <c r="G15" s="6">
        <f t="shared" si="0"/>
        <v>1.0226458599999999</v>
      </c>
      <c r="H15" s="11"/>
      <c r="I15" s="3">
        <v>110</v>
      </c>
      <c r="J15" s="6">
        <f t="shared" si="1"/>
        <v>0.92799550999999991</v>
      </c>
      <c r="K15" s="11"/>
      <c r="L15" s="3">
        <v>110</v>
      </c>
      <c r="M15" s="6">
        <f t="shared" si="2"/>
        <v>0.83776266000000033</v>
      </c>
      <c r="N15" s="12"/>
    </row>
    <row r="16" spans="2:14">
      <c r="B16" s="10"/>
      <c r="C16" s="23"/>
      <c r="D16" s="23"/>
      <c r="E16" s="11"/>
      <c r="F16" s="3">
        <v>115</v>
      </c>
      <c r="G16" s="6">
        <f t="shared" si="0"/>
        <v>0.99032050999999965</v>
      </c>
      <c r="H16" s="11"/>
      <c r="I16" s="3">
        <v>115</v>
      </c>
      <c r="J16" s="6">
        <f t="shared" si="1"/>
        <v>0.89763840999999966</v>
      </c>
      <c r="K16" s="11"/>
      <c r="L16" s="3">
        <v>115</v>
      </c>
      <c r="M16" s="6">
        <f t="shared" si="2"/>
        <v>0.80937381000000008</v>
      </c>
      <c r="N16" s="12"/>
    </row>
    <row r="17" spans="2:14">
      <c r="B17" s="10"/>
      <c r="C17" s="17"/>
      <c r="D17" s="18"/>
      <c r="E17" s="11"/>
      <c r="F17" s="3">
        <v>120</v>
      </c>
      <c r="G17" s="6">
        <f t="shared" si="0"/>
        <v>0.95807566</v>
      </c>
      <c r="H17" s="11"/>
      <c r="I17" s="3">
        <v>120</v>
      </c>
      <c r="J17" s="6">
        <f t="shared" si="1"/>
        <v>0.86736181000000012</v>
      </c>
      <c r="K17" s="11"/>
      <c r="L17" s="3">
        <v>120</v>
      </c>
      <c r="M17" s="6">
        <f t="shared" si="2"/>
        <v>0.78106546000000021</v>
      </c>
      <c r="N17" s="12"/>
    </row>
    <row r="18" spans="2:14">
      <c r="B18" s="10"/>
      <c r="C18" s="17"/>
      <c r="D18" s="18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2:14">
      <c r="B19" s="10"/>
      <c r="C19" s="17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2:14">
      <c r="B20" s="10"/>
      <c r="C20" s="17"/>
      <c r="D20" s="18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2:14">
      <c r="B21" s="10"/>
      <c r="C21" s="17"/>
      <c r="D21" s="18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2:14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</row>
    <row r="23" spans="2:14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 spans="2:14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2:14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2:14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2:14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2:14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2:14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2:14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 spans="2:14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2:14" ht="17.25" thickBo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32"/>
  <sheetViews>
    <sheetView zoomScaleNormal="100" workbookViewId="0"/>
  </sheetViews>
  <sheetFormatPr defaultRowHeight="16.5"/>
  <cols>
    <col min="1" max="1" width="5.625" customWidth="1"/>
    <col min="2" max="2" width="1.625" customWidth="1"/>
    <col min="4" max="4" width="13.5" bestFit="1" customWidth="1"/>
    <col min="5" max="5" width="2.375" customWidth="1"/>
    <col min="6" max="6" width="9.625" customWidth="1"/>
    <col min="8" max="8" width="2" customWidth="1"/>
    <col min="9" max="9" width="9.625" customWidth="1"/>
    <col min="11" max="11" width="2.25" customWidth="1"/>
    <col min="12" max="12" width="9.625" customWidth="1"/>
    <col min="14" max="14" width="1.5" customWidth="1"/>
  </cols>
  <sheetData>
    <row r="1" spans="2:14" ht="25.5" customHeight="1" thickBot="1"/>
    <row r="2" spans="2:14" ht="9.7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4">
      <c r="B3" s="10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2:14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2:14">
      <c r="B5" s="10"/>
      <c r="C5" s="19" t="s">
        <v>4</v>
      </c>
      <c r="D5" s="2">
        <v>0.46971086000000001</v>
      </c>
      <c r="E5" s="11"/>
      <c r="F5" s="28" t="s">
        <v>14</v>
      </c>
      <c r="G5" s="27">
        <v>50</v>
      </c>
      <c r="H5" s="11"/>
      <c r="I5" s="29" t="s">
        <v>11</v>
      </c>
      <c r="J5" s="26">
        <v>45</v>
      </c>
      <c r="K5" s="11"/>
      <c r="L5" s="29" t="s">
        <v>11</v>
      </c>
      <c r="M5" s="25">
        <v>40</v>
      </c>
      <c r="N5" s="12"/>
    </row>
    <row r="6" spans="2:14">
      <c r="B6" s="10"/>
      <c r="C6" s="20" t="s">
        <v>5</v>
      </c>
      <c r="D6" s="1">
        <v>-3.6153100000000001E-3</v>
      </c>
      <c r="E6" s="11"/>
      <c r="F6" s="19" t="s">
        <v>12</v>
      </c>
      <c r="G6" s="20" t="s">
        <v>21</v>
      </c>
      <c r="H6" s="11"/>
      <c r="I6" s="19" t="s">
        <v>12</v>
      </c>
      <c r="J6" s="20" t="s">
        <v>21</v>
      </c>
      <c r="K6" s="11"/>
      <c r="L6" s="19" t="s">
        <v>12</v>
      </c>
      <c r="M6" s="20" t="s">
        <v>21</v>
      </c>
      <c r="N6" s="12"/>
    </row>
    <row r="7" spans="2:14">
      <c r="B7" s="10"/>
      <c r="C7" s="20" t="s">
        <v>6</v>
      </c>
      <c r="D7" s="1">
        <v>3.854E-5</v>
      </c>
      <c r="E7" s="11"/>
      <c r="F7" s="3">
        <v>70</v>
      </c>
      <c r="G7" s="6">
        <f t="shared" ref="G7:G17" si="0">$D$5+$D$6*$G$5+$D$7*$G$5^2+$D$8*F7+$D$9*F7^2+$D$10*$G$5*F7</f>
        <v>0.70503786000000002</v>
      </c>
      <c r="H7" s="11"/>
      <c r="I7" s="3">
        <v>70</v>
      </c>
      <c r="J7" s="6">
        <f t="shared" ref="J7:J17" si="1">$D$5+$D$6*$J$5+$D$7*$J$5^2+$D$8*I7+$D$9*I7^2+$D$10*$J$5*I7</f>
        <v>0.74171891000000001</v>
      </c>
      <c r="K7" s="11"/>
      <c r="L7" s="3">
        <v>70</v>
      </c>
      <c r="M7" s="6">
        <f t="shared" ref="M7:M17" si="2">$D$5+$D$6*$M$5+$D$7*$M$5^2+$D$8*L7+$D$9*L7^2+$D$10*$M$5*L7</f>
        <v>0.78032696000000001</v>
      </c>
      <c r="N7" s="12"/>
    </row>
    <row r="8" spans="2:14">
      <c r="B8" s="10"/>
      <c r="C8" s="20" t="s">
        <v>8</v>
      </c>
      <c r="D8" s="3">
        <v>6.2868500000000001E-3</v>
      </c>
      <c r="E8" s="11"/>
      <c r="F8" s="3">
        <v>75</v>
      </c>
      <c r="G8" s="6">
        <f t="shared" si="0"/>
        <v>0.74691536000000003</v>
      </c>
      <c r="H8" s="11"/>
      <c r="I8" s="3">
        <v>75</v>
      </c>
      <c r="J8" s="6">
        <f t="shared" si="1"/>
        <v>0.78623291000000006</v>
      </c>
      <c r="K8" s="11"/>
      <c r="L8" s="3">
        <v>75</v>
      </c>
      <c r="M8" s="6">
        <f t="shared" si="2"/>
        <v>0.82747746</v>
      </c>
      <c r="N8" s="12"/>
    </row>
    <row r="9" spans="2:14">
      <c r="B9" s="10"/>
      <c r="C9" s="20" t="s">
        <v>9</v>
      </c>
      <c r="D9" s="16">
        <v>5.0769999999999997E-5</v>
      </c>
      <c r="E9" s="11"/>
      <c r="F9" s="3">
        <v>80</v>
      </c>
      <c r="G9" s="6">
        <f t="shared" si="0"/>
        <v>0.79133136000000004</v>
      </c>
      <c r="H9" s="11"/>
      <c r="I9" s="3">
        <v>80</v>
      </c>
      <c r="J9" s="6">
        <f t="shared" si="1"/>
        <v>0.83328541</v>
      </c>
      <c r="K9" s="11"/>
      <c r="L9" s="3">
        <v>80</v>
      </c>
      <c r="M9" s="6">
        <f t="shared" si="2"/>
        <v>0.87716645999999976</v>
      </c>
      <c r="N9" s="12"/>
    </row>
    <row r="10" spans="2:14">
      <c r="B10" s="10"/>
      <c r="C10" s="24" t="s">
        <v>10</v>
      </c>
      <c r="D10" s="16">
        <v>-1.0546E-4</v>
      </c>
      <c r="E10" s="11"/>
      <c r="F10" s="3">
        <v>85</v>
      </c>
      <c r="G10" s="6">
        <f t="shared" si="0"/>
        <v>0.83828586000000027</v>
      </c>
      <c r="H10" s="11"/>
      <c r="I10" s="3">
        <v>85</v>
      </c>
      <c r="J10" s="6">
        <f t="shared" si="1"/>
        <v>0.88287641000000017</v>
      </c>
      <c r="K10" s="11"/>
      <c r="L10" s="3">
        <v>85</v>
      </c>
      <c r="M10" s="6">
        <f t="shared" si="2"/>
        <v>0.92939395999999996</v>
      </c>
      <c r="N10" s="12"/>
    </row>
    <row r="11" spans="2:14">
      <c r="B11" s="10"/>
      <c r="C11" s="23"/>
      <c r="D11" s="23"/>
      <c r="E11" s="11"/>
      <c r="F11" s="3">
        <v>90</v>
      </c>
      <c r="G11" s="6">
        <f t="shared" si="0"/>
        <v>0.88777886000000006</v>
      </c>
      <c r="H11" s="11"/>
      <c r="I11" s="3">
        <v>90</v>
      </c>
      <c r="J11" s="6">
        <f t="shared" si="1"/>
        <v>0.93500590999999988</v>
      </c>
      <c r="K11" s="11"/>
      <c r="L11" s="3">
        <v>90</v>
      </c>
      <c r="M11" s="6">
        <f t="shared" si="2"/>
        <v>0.98415996000000017</v>
      </c>
      <c r="N11" s="12"/>
    </row>
    <row r="12" spans="2:14">
      <c r="B12" s="10"/>
      <c r="C12" s="19" t="s">
        <v>16</v>
      </c>
      <c r="D12" s="6" t="s">
        <v>19</v>
      </c>
      <c r="E12" s="11"/>
      <c r="F12" s="3">
        <v>95</v>
      </c>
      <c r="G12" s="6">
        <f t="shared" si="0"/>
        <v>0.93981036000000018</v>
      </c>
      <c r="H12" s="11"/>
      <c r="I12" s="3">
        <v>95</v>
      </c>
      <c r="J12" s="6">
        <f t="shared" si="1"/>
        <v>0.98967391000000016</v>
      </c>
      <c r="K12" s="11"/>
      <c r="L12" s="3">
        <v>95</v>
      </c>
      <c r="M12" s="6">
        <f t="shared" si="2"/>
        <v>1.0414644599999998</v>
      </c>
      <c r="N12" s="12"/>
    </row>
    <row r="13" spans="2:14">
      <c r="B13" s="10"/>
      <c r="C13" s="20" t="s">
        <v>17</v>
      </c>
      <c r="D13" s="3" t="s">
        <v>24</v>
      </c>
      <c r="E13" s="11"/>
      <c r="F13" s="3">
        <v>100</v>
      </c>
      <c r="G13" s="6">
        <f t="shared" si="0"/>
        <v>0.99438035999999996</v>
      </c>
      <c r="H13" s="11"/>
      <c r="I13" s="3">
        <v>100</v>
      </c>
      <c r="J13" s="6">
        <f t="shared" si="1"/>
        <v>1.04688041</v>
      </c>
      <c r="K13" s="11"/>
      <c r="L13" s="3">
        <v>100</v>
      </c>
      <c r="M13" s="6">
        <f t="shared" si="2"/>
        <v>1.1013074600000001</v>
      </c>
      <c r="N13" s="12"/>
    </row>
    <row r="14" spans="2:14">
      <c r="B14" s="10"/>
      <c r="C14" s="20" t="s">
        <v>22</v>
      </c>
      <c r="D14" s="3" t="s">
        <v>23</v>
      </c>
      <c r="E14" s="11"/>
      <c r="F14" s="3">
        <v>105</v>
      </c>
      <c r="G14" s="6">
        <f t="shared" si="0"/>
        <v>1.0514888600000001</v>
      </c>
      <c r="H14" s="11"/>
      <c r="I14" s="3">
        <v>105</v>
      </c>
      <c r="J14" s="6">
        <f t="shared" si="1"/>
        <v>1.1066254100000001</v>
      </c>
      <c r="K14" s="11"/>
      <c r="L14" s="3">
        <v>105</v>
      </c>
      <c r="M14" s="6">
        <f t="shared" si="2"/>
        <v>1.16368896</v>
      </c>
      <c r="N14" s="12"/>
    </row>
    <row r="15" spans="2:14">
      <c r="B15" s="10"/>
      <c r="C15" s="23"/>
      <c r="D15" s="23"/>
      <c r="E15" s="11"/>
      <c r="F15" s="3">
        <v>110</v>
      </c>
      <c r="G15" s="6">
        <f t="shared" si="0"/>
        <v>1.1111358600000001</v>
      </c>
      <c r="H15" s="11"/>
      <c r="I15" s="3">
        <v>110</v>
      </c>
      <c r="J15" s="6">
        <f t="shared" si="1"/>
        <v>1.1689089100000001</v>
      </c>
      <c r="K15" s="11"/>
      <c r="L15" s="3">
        <v>110</v>
      </c>
      <c r="M15" s="6">
        <f t="shared" si="2"/>
        <v>1.2286089600000001</v>
      </c>
      <c r="N15" s="12"/>
    </row>
    <row r="16" spans="2:14">
      <c r="B16" s="10"/>
      <c r="C16" s="23"/>
      <c r="D16" s="23"/>
      <c r="E16" s="11"/>
      <c r="F16" s="3">
        <v>115</v>
      </c>
      <c r="G16" s="6">
        <f t="shared" si="0"/>
        <v>1.1733213600000001</v>
      </c>
      <c r="H16" s="11"/>
      <c r="I16" s="3">
        <v>115</v>
      </c>
      <c r="J16" s="6">
        <f t="shared" si="1"/>
        <v>1.23373091</v>
      </c>
      <c r="K16" s="11"/>
      <c r="L16" s="3">
        <v>115</v>
      </c>
      <c r="M16" s="6">
        <f t="shared" si="2"/>
        <v>1.2960674600000002</v>
      </c>
      <c r="N16" s="12"/>
    </row>
    <row r="17" spans="2:14">
      <c r="B17" s="10"/>
      <c r="C17" s="17"/>
      <c r="D17" s="18"/>
      <c r="E17" s="11"/>
      <c r="F17" s="3">
        <v>120</v>
      </c>
      <c r="G17" s="6">
        <f t="shared" si="0"/>
        <v>1.2380453600000001</v>
      </c>
      <c r="H17" s="11"/>
      <c r="I17" s="3">
        <v>120</v>
      </c>
      <c r="J17" s="6">
        <f t="shared" si="1"/>
        <v>1.3010914100000002</v>
      </c>
      <c r="K17" s="11"/>
      <c r="L17" s="3">
        <v>120</v>
      </c>
      <c r="M17" s="6">
        <f t="shared" si="2"/>
        <v>1.36606446</v>
      </c>
      <c r="N17" s="12"/>
    </row>
    <row r="18" spans="2:14">
      <c r="B18" s="10"/>
      <c r="C18" s="17"/>
      <c r="D18" s="18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2:14">
      <c r="B19" s="10"/>
      <c r="C19" s="17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2:14">
      <c r="B20" s="10"/>
      <c r="C20" s="17"/>
      <c r="D20" s="18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2:14">
      <c r="B21" s="10"/>
      <c r="C21" s="17"/>
      <c r="D21" s="18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2:14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</row>
    <row r="23" spans="2:14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 spans="2:14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2:14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2:14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2:14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2:14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2:14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2:14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 spans="2:14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2:14" ht="17.25" thickBo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VFD-Loss-fPLR</vt:lpstr>
      <vt:lpstr>Pump-Power-fFlow</vt:lpstr>
      <vt:lpstr>RecipAir-Cap-fCHWT&amp;DBT</vt:lpstr>
      <vt:lpstr>RecipAir-EIR-fCHWT&amp;DBT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Seongho</dc:creator>
  <cp:lastModifiedBy>Seongho</cp:lastModifiedBy>
  <cp:lastPrinted>2020-08-01T03:34:33Z</cp:lastPrinted>
  <dcterms:created xsi:type="dcterms:W3CDTF">2020-07-19T08:39:22Z</dcterms:created>
  <dcterms:modified xsi:type="dcterms:W3CDTF">2021-04-18T07:51:46Z</dcterms:modified>
</cp:coreProperties>
</file>